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2" i="1"/>
  <c r="L43" i="1" s="1"/>
  <c r="L196" i="1" s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F108" i="1"/>
  <c r="B100" i="1"/>
  <c r="A100" i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95" i="1" l="1"/>
  <c r="J195" i="1"/>
  <c r="H195" i="1"/>
  <c r="I176" i="1"/>
  <c r="H176" i="1"/>
  <c r="J176" i="1"/>
  <c r="J157" i="1"/>
  <c r="H157" i="1"/>
  <c r="I138" i="1"/>
  <c r="G138" i="1"/>
  <c r="H138" i="1"/>
  <c r="J138" i="1"/>
  <c r="I119" i="1"/>
  <c r="J119" i="1"/>
  <c r="G119" i="1"/>
  <c r="H99" i="1"/>
  <c r="H100" i="1" s="1"/>
  <c r="I99" i="1"/>
  <c r="I100" i="1" s="1"/>
  <c r="F81" i="1"/>
  <c r="F99" i="1" s="1"/>
  <c r="F100" i="1" s="1"/>
  <c r="J81" i="1"/>
  <c r="J99" i="1" s="1"/>
  <c r="J100" i="1" s="1"/>
  <c r="G99" i="1"/>
  <c r="G100" i="1" s="1"/>
  <c r="H62" i="1"/>
  <c r="F62" i="1"/>
  <c r="G43" i="1"/>
  <c r="H43" i="1"/>
  <c r="I43" i="1"/>
  <c r="F43" i="1"/>
  <c r="J43" i="1"/>
  <c r="F119" i="1"/>
  <c r="F138" i="1"/>
  <c r="F157" i="1"/>
  <c r="F176" i="1"/>
  <c r="F195" i="1"/>
  <c r="I24" i="1"/>
  <c r="F24" i="1"/>
  <c r="J24" i="1"/>
  <c r="H24" i="1"/>
  <c r="G24" i="1"/>
  <c r="H196" i="1" l="1"/>
  <c r="G196" i="1"/>
  <c r="F196" i="1"/>
  <c r="J196" i="1"/>
  <c r="I196" i="1"/>
</calcChain>
</file>

<file path=xl/sharedStrings.xml><?xml version="1.0" encoding="utf-8"?>
<sst xmlns="http://schemas.openxmlformats.org/spreadsheetml/2006/main" count="243" uniqueCount="85">
  <si>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</si>
  <si>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</si>
  <si>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</si>
  <si>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</si>
  <si>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</si>
  <si>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</si>
  <si>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</si>
  <si>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</si>
  <si>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</si>
  <si>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</si>
  <si>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</si>
  <si>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</si>
  <si>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</si>
  <si>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</si>
  <si>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</si>
  <si>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</si>
  <si>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</si>
  <si>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</si>
  <si>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</si>
  <si>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</si>
  <si>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</si>
  <si>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</si>
  <si>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</si>
  <si>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</si>
  <si>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</si>
  <si>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</si>
  <si>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</si>
  <si>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</si>
  <si>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</si>
  <si>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</si>
  <si>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</si>
  <si>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</si>
  <si>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</si>
  <si>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</si>
  <si>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</si>
  <si>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</si>
  <si>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</si>
  <si>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</si>
  <si>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</si>
  <si>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и.о.директора</t>
  </si>
  <si>
    <t>Рифлинг Иван Александрович</t>
  </si>
  <si>
    <t>Суп фасолевый</t>
  </si>
  <si>
    <t>Макароны отварные</t>
  </si>
  <si>
    <t>Курица отварная</t>
  </si>
  <si>
    <t>Чай с сахаром</t>
  </si>
  <si>
    <t>Хлеб пшеничный</t>
  </si>
  <si>
    <t>Борщ с капустой и картофелем</t>
  </si>
  <si>
    <t>Каша перловая рассыпчатая</t>
  </si>
  <si>
    <t>Котлета из говядины</t>
  </si>
  <si>
    <t>Компот из кураги</t>
  </si>
  <si>
    <t>Салат из белокочанной капусты</t>
  </si>
  <si>
    <t>Соус красный основной</t>
  </si>
  <si>
    <t>Суп картофельный с макаронными изделиями</t>
  </si>
  <si>
    <t>Курица тушеная с морковью</t>
  </si>
  <si>
    <t>Каша пшенная рассыпчатая</t>
  </si>
  <si>
    <t>Напиток из шиповника</t>
  </si>
  <si>
    <t>Салат из свеклы с черносливом</t>
  </si>
  <si>
    <t>Суп с рыбными консервами (сайра)</t>
  </si>
  <si>
    <t>Жаркое по-домашнему из курицы</t>
  </si>
  <si>
    <t>Кисель из брусники</t>
  </si>
  <si>
    <t>Салат картофельный с морковью и зеленым горошком</t>
  </si>
  <si>
    <t>Суп гороховый</t>
  </si>
  <si>
    <t>Котлета рыбная любительская (минтай)</t>
  </si>
  <si>
    <t>Рис отварной</t>
  </si>
  <si>
    <t>Кофейный напиток с молоком</t>
  </si>
  <si>
    <t>Сыр твердых сортов в нарезке</t>
  </si>
  <si>
    <t>Щи из свежей капусты со сметаной</t>
  </si>
  <si>
    <t>Картофельное пюре</t>
  </si>
  <si>
    <t>Печень говяжья по-строгановски</t>
  </si>
  <si>
    <t>Какао с молоком</t>
  </si>
  <si>
    <t>Винегрет с растительным маслом</t>
  </si>
  <si>
    <t>Суп крестьянский с крупой (крупа перловая)</t>
  </si>
  <si>
    <t>Горошница</t>
  </si>
  <si>
    <t>Чай с лимоном и сахаром</t>
  </si>
  <si>
    <t>Салат из белокочанной капусты с морковью</t>
  </si>
  <si>
    <t>Рассольник Ленинградский</t>
  </si>
  <si>
    <t>Плов с курицей</t>
  </si>
  <si>
    <t>Компот из смеси сухофруктов</t>
  </si>
  <si>
    <t>Суп крестьянский с крупой (крупа рисовая)</t>
  </si>
  <si>
    <t>Тефтели из говядины с рисом</t>
  </si>
  <si>
    <t>Капуста тушеная</t>
  </si>
  <si>
    <t>Напиток апельсиновый</t>
  </si>
  <si>
    <t>Борщ с фасолью</t>
  </si>
  <si>
    <t>Каша гречневая рассыпчатая</t>
  </si>
  <si>
    <t>Биточек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</si>
</sst>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N99" sqref="N9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11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7"/>
      <c r="F6" s="57"/>
      <c r="G6" s="57"/>
      <c r="H6" s="57"/>
      <c r="I6" s="57"/>
      <c r="J6" s="57"/>
      <c r="K6" s="41"/>
      <c r="L6" s="40"/>
    </row>
    <row r="7" spans="1:12" ht="15" x14ac:dyDescent="0.25">
      <c r="A7" s="23"/>
      <c r="B7" s="15"/>
      <c r="C7" s="11"/>
      <c r="D7" s="6"/>
      <c r="E7" s="57"/>
      <c r="F7" s="57"/>
      <c r="G7" s="57"/>
      <c r="H7" s="57"/>
      <c r="I7" s="57"/>
      <c r="J7" s="57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7" t="s">
        <v>41</v>
      </c>
      <c r="F15" s="57">
        <v>200</v>
      </c>
      <c r="G15" s="57">
        <v>6.8</v>
      </c>
      <c r="H15" s="57">
        <v>4.5999999999999996</v>
      </c>
      <c r="I15" s="57">
        <v>14.4</v>
      </c>
      <c r="J15" s="57">
        <v>125.9</v>
      </c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57" t="s">
        <v>43</v>
      </c>
      <c r="F16" s="57">
        <v>80</v>
      </c>
      <c r="G16" s="57">
        <v>25.7</v>
      </c>
      <c r="H16" s="57">
        <v>1.9</v>
      </c>
      <c r="I16" s="57">
        <v>0.9</v>
      </c>
      <c r="J16" s="57">
        <v>123.8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57" t="s">
        <v>42</v>
      </c>
      <c r="F17" s="57">
        <v>150</v>
      </c>
      <c r="G17" s="57">
        <v>5.3</v>
      </c>
      <c r="H17" s="57">
        <v>4.9000000000000004</v>
      </c>
      <c r="I17" s="57">
        <v>32.799999999999997</v>
      </c>
      <c r="J17" s="57">
        <v>196.8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57" t="s">
        <v>44</v>
      </c>
      <c r="F18" s="57">
        <v>200</v>
      </c>
      <c r="G18" s="57">
        <v>0.1</v>
      </c>
      <c r="H18" s="57">
        <v>0</v>
      </c>
      <c r="I18" s="57">
        <v>5.2</v>
      </c>
      <c r="J18" s="57">
        <v>21.4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57" t="s">
        <v>45</v>
      </c>
      <c r="F19" s="57">
        <v>100</v>
      </c>
      <c r="G19" s="57">
        <v>7.6</v>
      </c>
      <c r="H19" s="57">
        <v>0.8</v>
      </c>
      <c r="I19" s="57">
        <v>49.2</v>
      </c>
      <c r="J19" s="57">
        <v>234.4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45.5</v>
      </c>
      <c r="H23" s="19">
        <f t="shared" si="2"/>
        <v>12.200000000000001</v>
      </c>
      <c r="I23" s="19">
        <f t="shared" si="2"/>
        <v>102.5</v>
      </c>
      <c r="J23" s="19">
        <f t="shared" si="2"/>
        <v>702.3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730</v>
      </c>
      <c r="G24" s="32">
        <f t="shared" ref="G24:J24" si="4">G13+G23</f>
        <v>45.5</v>
      </c>
      <c r="H24" s="32">
        <f t="shared" si="4"/>
        <v>12.200000000000001</v>
      </c>
      <c r="I24" s="32">
        <f t="shared" si="4"/>
        <v>102.5</v>
      </c>
      <c r="J24" s="32">
        <f t="shared" si="4"/>
        <v>702.3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7" t="s">
        <v>46</v>
      </c>
      <c r="F34" s="57">
        <v>200</v>
      </c>
      <c r="G34" s="57">
        <v>4.3</v>
      </c>
      <c r="H34" s="57">
        <v>3.5</v>
      </c>
      <c r="I34" s="57">
        <v>7.5</v>
      </c>
      <c r="J34" s="57">
        <v>78.3</v>
      </c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57" t="s">
        <v>48</v>
      </c>
      <c r="F35" s="57">
        <v>75</v>
      </c>
      <c r="G35" s="57">
        <v>13.7</v>
      </c>
      <c r="H35" s="57">
        <v>13</v>
      </c>
      <c r="I35" s="57">
        <v>12.3</v>
      </c>
      <c r="J35" s="57">
        <v>221.4</v>
      </c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57" t="s">
        <v>47</v>
      </c>
      <c r="F36" s="57">
        <v>200</v>
      </c>
      <c r="G36" s="57">
        <v>5.9</v>
      </c>
      <c r="H36" s="57">
        <v>7</v>
      </c>
      <c r="I36" s="57">
        <v>40.700000000000003</v>
      </c>
      <c r="J36" s="57">
        <v>249.5</v>
      </c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57" t="s">
        <v>49</v>
      </c>
      <c r="F37" s="57">
        <v>200</v>
      </c>
      <c r="G37" s="57">
        <v>1</v>
      </c>
      <c r="H37" s="57">
        <v>0.1</v>
      </c>
      <c r="I37" s="57">
        <v>15.6</v>
      </c>
      <c r="J37" s="57">
        <v>66.900000000000006</v>
      </c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57" t="s">
        <v>45</v>
      </c>
      <c r="F38" s="57">
        <v>100</v>
      </c>
      <c r="G38" s="57">
        <v>7.6</v>
      </c>
      <c r="H38" s="57">
        <v>0.8</v>
      </c>
      <c r="I38" s="57">
        <v>49.2</v>
      </c>
      <c r="J38" s="57">
        <v>234.4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57" t="s">
        <v>51</v>
      </c>
      <c r="F40" s="57">
        <v>100</v>
      </c>
      <c r="G40" s="57">
        <v>3.3</v>
      </c>
      <c r="H40" s="57">
        <v>2.4</v>
      </c>
      <c r="I40" s="57">
        <v>8.9</v>
      </c>
      <c r="J40" s="57">
        <v>70.599999999999994</v>
      </c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875</v>
      </c>
      <c r="G42" s="19">
        <f t="shared" ref="G42" si="10">SUM(G33:G41)</f>
        <v>35.799999999999997</v>
      </c>
      <c r="H42" s="19">
        <f t="shared" ref="H42" si="11">SUM(H33:H41)</f>
        <v>26.8</v>
      </c>
      <c r="I42" s="19">
        <f t="shared" ref="I42" si="12">SUM(I33:I41)</f>
        <v>134.19999999999999</v>
      </c>
      <c r="J42" s="19">
        <f t="shared" ref="J42:L42" si="13">SUM(J33:J41)</f>
        <v>921.1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875</v>
      </c>
      <c r="G43" s="32">
        <f t="shared" ref="G43" si="14">G32+G42</f>
        <v>35.799999999999997</v>
      </c>
      <c r="H43" s="32">
        <f t="shared" ref="H43" si="15">H32+H42</f>
        <v>26.8</v>
      </c>
      <c r="I43" s="32">
        <f t="shared" ref="I43" si="16">I32+I42</f>
        <v>134.19999999999999</v>
      </c>
      <c r="J43" s="32">
        <f t="shared" ref="J43:L43" si="17">J32+J42</f>
        <v>921.1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7" t="s">
        <v>50</v>
      </c>
      <c r="F52" s="57">
        <v>60</v>
      </c>
      <c r="G52" s="57">
        <v>1.5</v>
      </c>
      <c r="H52" s="57">
        <v>6.1</v>
      </c>
      <c r="I52" s="57">
        <v>6.2</v>
      </c>
      <c r="J52" s="57">
        <v>85.8</v>
      </c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7" t="s">
        <v>52</v>
      </c>
      <c r="F53" s="57">
        <v>200</v>
      </c>
      <c r="G53" s="57">
        <v>4.8</v>
      </c>
      <c r="H53" s="57">
        <v>2.2000000000000002</v>
      </c>
      <c r="I53" s="57">
        <v>15.5</v>
      </c>
      <c r="J53" s="57">
        <v>100.9</v>
      </c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57" t="s">
        <v>53</v>
      </c>
      <c r="F54" s="57">
        <v>100</v>
      </c>
      <c r="G54" s="57">
        <v>14.1</v>
      </c>
      <c r="H54" s="57">
        <v>5.8</v>
      </c>
      <c r="I54" s="57">
        <v>4.4000000000000004</v>
      </c>
      <c r="J54" s="57">
        <v>126.4</v>
      </c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57" t="s">
        <v>54</v>
      </c>
      <c r="F55" s="57">
        <v>150</v>
      </c>
      <c r="G55" s="57">
        <v>6.4</v>
      </c>
      <c r="H55" s="57">
        <v>6.5</v>
      </c>
      <c r="I55" s="57">
        <v>35.5</v>
      </c>
      <c r="J55" s="57">
        <v>225.8</v>
      </c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57" t="s">
        <v>55</v>
      </c>
      <c r="F56" s="57">
        <v>200</v>
      </c>
      <c r="G56" s="57">
        <v>0.6</v>
      </c>
      <c r="H56" s="57">
        <v>0.2</v>
      </c>
      <c r="I56" s="57">
        <v>15.1</v>
      </c>
      <c r="J56" s="57">
        <v>65.400000000000006</v>
      </c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57" t="s">
        <v>45</v>
      </c>
      <c r="F57" s="57">
        <v>100</v>
      </c>
      <c r="G57" s="57">
        <v>7.6</v>
      </c>
      <c r="H57" s="57">
        <v>0.8</v>
      </c>
      <c r="I57" s="57">
        <v>49.2</v>
      </c>
      <c r="J57" s="57">
        <v>234.4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57" t="s">
        <v>51</v>
      </c>
      <c r="F59" s="57">
        <v>100</v>
      </c>
      <c r="G59" s="57">
        <v>3.3</v>
      </c>
      <c r="H59" s="57">
        <v>2.4</v>
      </c>
      <c r="I59" s="57">
        <v>8.9</v>
      </c>
      <c r="J59" s="57">
        <v>70.599999999999994</v>
      </c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910</v>
      </c>
      <c r="G61" s="19">
        <f t="shared" ref="G61" si="22">SUM(G52:G60)</f>
        <v>38.299999999999997</v>
      </c>
      <c r="H61" s="19">
        <f t="shared" ref="H61" si="23">SUM(H52:H60)</f>
        <v>24</v>
      </c>
      <c r="I61" s="19">
        <f t="shared" ref="I61" si="24">SUM(I52:I60)</f>
        <v>134.80000000000001</v>
      </c>
      <c r="J61" s="19">
        <f t="shared" ref="J61:L61" si="25">SUM(J52:J60)</f>
        <v>909.30000000000007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910</v>
      </c>
      <c r="G62" s="32">
        <f t="shared" ref="G62" si="26">G51+G61</f>
        <v>38.299999999999997</v>
      </c>
      <c r="H62" s="32">
        <f t="shared" ref="H62" si="27">H51+H61</f>
        <v>24</v>
      </c>
      <c r="I62" s="32">
        <f t="shared" ref="I62" si="28">I51+I61</f>
        <v>134.80000000000001</v>
      </c>
      <c r="J62" s="32">
        <f t="shared" ref="J62:L62" si="29">J51+J61</f>
        <v>909.30000000000007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7" t="s">
        <v>56</v>
      </c>
      <c r="F71" s="57">
        <v>60</v>
      </c>
      <c r="G71" s="57">
        <v>0.9</v>
      </c>
      <c r="H71" s="57">
        <v>3.3</v>
      </c>
      <c r="I71" s="57">
        <v>7.8</v>
      </c>
      <c r="J71" s="57">
        <v>63.7</v>
      </c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7" t="s">
        <v>57</v>
      </c>
      <c r="F72" s="57">
        <v>200</v>
      </c>
      <c r="G72" s="57">
        <v>5.9</v>
      </c>
      <c r="H72" s="57">
        <v>6.8</v>
      </c>
      <c r="I72" s="57">
        <v>12.5</v>
      </c>
      <c r="J72" s="57">
        <v>134.6</v>
      </c>
      <c r="K72" s="57"/>
      <c r="L72" s="43"/>
    </row>
    <row r="73" spans="1:12" ht="15" x14ac:dyDescent="0.25">
      <c r="A73" s="23"/>
      <c r="B73" s="15"/>
      <c r="C73" s="11"/>
      <c r="D73" s="7" t="s">
        <v>28</v>
      </c>
      <c r="E73" s="57" t="s">
        <v>58</v>
      </c>
      <c r="F73" s="57">
        <v>200</v>
      </c>
      <c r="G73" s="57">
        <v>24.8</v>
      </c>
      <c r="H73" s="57">
        <v>6.2</v>
      </c>
      <c r="I73" s="57">
        <v>17.600000000000001</v>
      </c>
      <c r="J73" s="57">
        <v>225.6</v>
      </c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57" t="s">
        <v>59</v>
      </c>
      <c r="F75" s="57">
        <v>200</v>
      </c>
      <c r="G75" s="57">
        <v>0.1</v>
      </c>
      <c r="H75" s="57">
        <v>0.1</v>
      </c>
      <c r="I75" s="57">
        <v>14.8</v>
      </c>
      <c r="J75" s="57">
        <v>60.7</v>
      </c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57" t="s">
        <v>45</v>
      </c>
      <c r="F76" s="57">
        <v>100</v>
      </c>
      <c r="G76" s="57">
        <v>7.6</v>
      </c>
      <c r="H76" s="57">
        <v>0.8</v>
      </c>
      <c r="I76" s="57">
        <v>49.2</v>
      </c>
      <c r="J76" s="57">
        <v>234.4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>SUM(G71:G79)</f>
        <v>39.300000000000004</v>
      </c>
      <c r="H80" s="19">
        <f>SUM(H71:H79)</f>
        <v>17.200000000000003</v>
      </c>
      <c r="I80" s="19">
        <f>SUM(I71:I79)</f>
        <v>101.9</v>
      </c>
      <c r="J80" s="19">
        <f>SUM(J71:J79)</f>
        <v>719</v>
      </c>
      <c r="K80" s="25"/>
      <c r="L80" s="19">
        <f t="shared" ref="L80" si="34">SUM(L71:L79)</f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760</v>
      </c>
      <c r="G81" s="32">
        <f t="shared" ref="G81" si="35">G70+G80</f>
        <v>39.300000000000004</v>
      </c>
      <c r="H81" s="32">
        <f t="shared" ref="H81" si="36">H70+H80</f>
        <v>17.200000000000003</v>
      </c>
      <c r="I81" s="32">
        <f t="shared" ref="I81" si="37">I70+I80</f>
        <v>101.9</v>
      </c>
      <c r="J81" s="32">
        <f t="shared" ref="J81:L81" si="38">J70+J80</f>
        <v>719</v>
      </c>
      <c r="K81" s="32"/>
      <c r="L81" s="32">
        <f t="shared" si="38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9">SUM(G82:G88)</f>
        <v>0</v>
      </c>
      <c r="H89" s="19">
        <f t="shared" ref="H89" si="40">SUM(H82:H88)</f>
        <v>0</v>
      </c>
      <c r="I89" s="19">
        <f t="shared" ref="I89" si="41">SUM(I82:I88)</f>
        <v>0</v>
      </c>
      <c r="J89" s="19">
        <f t="shared" ref="J89:L89" si="42">SUM(J82:J88)</f>
        <v>0</v>
      </c>
      <c r="K89" s="25"/>
      <c r="L89" s="19">
        <f t="shared" si="42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7" t="s">
        <v>60</v>
      </c>
      <c r="F90" s="57">
        <v>80</v>
      </c>
      <c r="G90" s="57">
        <v>2.2000000000000002</v>
      </c>
      <c r="H90" s="57">
        <v>5.7</v>
      </c>
      <c r="I90" s="57">
        <v>8.3000000000000007</v>
      </c>
      <c r="J90" s="57">
        <v>93.8</v>
      </c>
      <c r="K90" s="58"/>
      <c r="L90" s="43"/>
    </row>
    <row r="91" spans="1:12" ht="15" x14ac:dyDescent="0.25">
      <c r="A91" s="23"/>
      <c r="B91" s="15"/>
      <c r="C91" s="11"/>
      <c r="D91" s="7" t="s">
        <v>27</v>
      </c>
      <c r="E91" s="57" t="s">
        <v>61</v>
      </c>
      <c r="F91" s="57">
        <v>200</v>
      </c>
      <c r="G91" s="57">
        <v>6.5</v>
      </c>
      <c r="H91" s="57">
        <v>2.8</v>
      </c>
      <c r="I91" s="57">
        <v>14.9</v>
      </c>
      <c r="J91" s="57">
        <v>110.9</v>
      </c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57" t="s">
        <v>62</v>
      </c>
      <c r="F92" s="57">
        <v>100</v>
      </c>
      <c r="G92" s="57">
        <v>12.8</v>
      </c>
      <c r="H92" s="57">
        <v>4.0999999999999996</v>
      </c>
      <c r="I92" s="57">
        <v>6.1</v>
      </c>
      <c r="J92" s="57">
        <v>112.3</v>
      </c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57" t="s">
        <v>63</v>
      </c>
      <c r="F93" s="57">
        <v>150</v>
      </c>
      <c r="G93" s="57">
        <v>3.6</v>
      </c>
      <c r="H93" s="57">
        <v>4.8</v>
      </c>
      <c r="I93" s="57">
        <v>36.4</v>
      </c>
      <c r="J93" s="57">
        <v>203.5</v>
      </c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57" t="s">
        <v>64</v>
      </c>
      <c r="F94" s="57">
        <v>200</v>
      </c>
      <c r="G94" s="57">
        <v>3.9</v>
      </c>
      <c r="H94" s="57">
        <v>2.9</v>
      </c>
      <c r="I94" s="57">
        <v>11.2</v>
      </c>
      <c r="J94" s="57">
        <v>86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57" t="s">
        <v>45</v>
      </c>
      <c r="F95" s="57">
        <v>100</v>
      </c>
      <c r="G95" s="57">
        <v>7.6</v>
      </c>
      <c r="H95" s="57">
        <v>0.8</v>
      </c>
      <c r="I95" s="57">
        <v>49.2</v>
      </c>
      <c r="J95" s="57">
        <v>234.4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SUM(F71:F98)</f>
        <v>3110</v>
      </c>
      <c r="G99" s="19">
        <f>SUM(G71:G98)</f>
        <v>154.5</v>
      </c>
      <c r="H99" s="19">
        <f>SUM(H71:H98)</f>
        <v>72.7</v>
      </c>
      <c r="I99" s="19">
        <f>SUM(I71:I98)</f>
        <v>431.8</v>
      </c>
      <c r="J99" s="19">
        <f>SUM(J71:J98)</f>
        <v>2997.9000000000005</v>
      </c>
      <c r="K99" s="25"/>
      <c r="L99" s="19">
        <f t="shared" ref="L99" si="43">SUM(L90:L98)</f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3110</v>
      </c>
      <c r="G100" s="32">
        <f t="shared" ref="G100" si="44">G89+G99</f>
        <v>154.5</v>
      </c>
      <c r="H100" s="32">
        <f t="shared" ref="H100" si="45">H89+H99</f>
        <v>72.7</v>
      </c>
      <c r="I100" s="32">
        <f t="shared" ref="I100" si="46">I89+I99</f>
        <v>431.8</v>
      </c>
      <c r="J100" s="32">
        <f t="shared" ref="J100:L100" si="47">J89+J99</f>
        <v>2997.9000000000005</v>
      </c>
      <c r="K100" s="32"/>
      <c r="L100" s="32">
        <f t="shared" si="47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48">SUM(G101:G107)</f>
        <v>0</v>
      </c>
      <c r="H108" s="19">
        <f t="shared" si="48"/>
        <v>0</v>
      </c>
      <c r="I108" s="19">
        <f t="shared" si="48"/>
        <v>0</v>
      </c>
      <c r="J108" s="19">
        <f t="shared" si="48"/>
        <v>0</v>
      </c>
      <c r="K108" s="25"/>
      <c r="L108" s="19">
        <f t="shared" ref="L108" si="49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7" t="s">
        <v>65</v>
      </c>
      <c r="F109" s="57">
        <v>30</v>
      </c>
      <c r="G109" s="57">
        <v>7</v>
      </c>
      <c r="H109" s="57">
        <v>8.9</v>
      </c>
      <c r="I109" s="57">
        <v>0</v>
      </c>
      <c r="J109" s="57">
        <v>107.5</v>
      </c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7" t="s">
        <v>66</v>
      </c>
      <c r="F110" s="57">
        <v>200</v>
      </c>
      <c r="G110" s="57">
        <v>4.7</v>
      </c>
      <c r="H110" s="57">
        <v>5.6</v>
      </c>
      <c r="I110" s="57">
        <v>5.7</v>
      </c>
      <c r="J110" s="57">
        <v>92.2</v>
      </c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57" t="s">
        <v>68</v>
      </c>
      <c r="F111" s="57">
        <v>80</v>
      </c>
      <c r="G111" s="57">
        <v>13.4</v>
      </c>
      <c r="H111" s="57">
        <v>12.7</v>
      </c>
      <c r="I111" s="57">
        <v>5.3</v>
      </c>
      <c r="J111" s="57">
        <v>189.2</v>
      </c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57" t="s">
        <v>67</v>
      </c>
      <c r="F112" s="57">
        <v>150</v>
      </c>
      <c r="G112" s="57">
        <v>3.1</v>
      </c>
      <c r="H112" s="57">
        <v>5.3</v>
      </c>
      <c r="I112" s="57">
        <v>19.8</v>
      </c>
      <c r="J112" s="57">
        <v>139.4</v>
      </c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57" t="s">
        <v>69</v>
      </c>
      <c r="F113" s="57">
        <v>200</v>
      </c>
      <c r="G113" s="57">
        <v>4.7</v>
      </c>
      <c r="H113" s="57">
        <v>3.5</v>
      </c>
      <c r="I113" s="57">
        <v>12.5</v>
      </c>
      <c r="J113" s="57">
        <v>100.4</v>
      </c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57" t="s">
        <v>45</v>
      </c>
      <c r="F114" s="57">
        <v>100</v>
      </c>
      <c r="G114" s="57">
        <v>7.6</v>
      </c>
      <c r="H114" s="57">
        <v>0.8</v>
      </c>
      <c r="I114" s="57">
        <v>49.2</v>
      </c>
      <c r="J114" s="57">
        <v>234.4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0">SUM(G109:G117)</f>
        <v>40.500000000000007</v>
      </c>
      <c r="H118" s="19">
        <f t="shared" si="50"/>
        <v>36.799999999999997</v>
      </c>
      <c r="I118" s="19">
        <f t="shared" si="50"/>
        <v>92.5</v>
      </c>
      <c r="J118" s="19">
        <f t="shared" si="50"/>
        <v>863.09999999999991</v>
      </c>
      <c r="K118" s="25"/>
      <c r="L118" s="19">
        <f t="shared" ref="L118" si="51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760</v>
      </c>
      <c r="G119" s="32">
        <f t="shared" ref="G119" si="52">G108+G118</f>
        <v>40.500000000000007</v>
      </c>
      <c r="H119" s="32">
        <f t="shared" ref="H119" si="53">H108+H118</f>
        <v>36.799999999999997</v>
      </c>
      <c r="I119" s="32">
        <f t="shared" ref="I119" si="54">I108+I118</f>
        <v>92.5</v>
      </c>
      <c r="J119" s="32">
        <f t="shared" ref="J119:L119" si="55">J108+J118</f>
        <v>863.09999999999991</v>
      </c>
      <c r="K119" s="32"/>
      <c r="L119" s="32">
        <f t="shared" si="55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6">SUM(G120:G126)</f>
        <v>0</v>
      </c>
      <c r="H127" s="19">
        <f t="shared" si="56"/>
        <v>0</v>
      </c>
      <c r="I127" s="19">
        <f t="shared" si="56"/>
        <v>0</v>
      </c>
      <c r="J127" s="19">
        <f t="shared" si="56"/>
        <v>0</v>
      </c>
      <c r="K127" s="25"/>
      <c r="L127" s="19">
        <f t="shared" ref="L127" si="57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7" t="s">
        <v>70</v>
      </c>
      <c r="F128" s="57">
        <v>60</v>
      </c>
      <c r="G128" s="57">
        <v>0.7</v>
      </c>
      <c r="H128" s="57">
        <v>5.4</v>
      </c>
      <c r="I128" s="57">
        <v>4</v>
      </c>
      <c r="J128" s="57">
        <v>67.099999999999994</v>
      </c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57" t="s">
        <v>71</v>
      </c>
      <c r="F129" s="57">
        <v>200</v>
      </c>
      <c r="G129" s="57">
        <v>5.0999999999999996</v>
      </c>
      <c r="H129" s="57">
        <v>5.8</v>
      </c>
      <c r="I129" s="57">
        <v>10.8</v>
      </c>
      <c r="J129" s="57">
        <v>115.6</v>
      </c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57" t="s">
        <v>48</v>
      </c>
      <c r="F130" s="57">
        <v>75</v>
      </c>
      <c r="G130" s="57">
        <v>13.7</v>
      </c>
      <c r="H130" s="57">
        <v>13</v>
      </c>
      <c r="I130" s="57">
        <v>12.3</v>
      </c>
      <c r="J130" s="57">
        <v>221.4</v>
      </c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57" t="s">
        <v>72</v>
      </c>
      <c r="F131" s="57">
        <v>150</v>
      </c>
      <c r="G131" s="57">
        <v>14.5</v>
      </c>
      <c r="H131" s="57">
        <v>1.3</v>
      </c>
      <c r="I131" s="57">
        <v>33.799999999999997</v>
      </c>
      <c r="J131" s="57">
        <v>204.8</v>
      </c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57" t="s">
        <v>73</v>
      </c>
      <c r="F132" s="57">
        <v>200</v>
      </c>
      <c r="G132" s="57">
        <v>0.2</v>
      </c>
      <c r="H132" s="57">
        <v>0.1</v>
      </c>
      <c r="I132" s="57">
        <v>6.6</v>
      </c>
      <c r="J132" s="57">
        <v>27.9</v>
      </c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57" t="s">
        <v>45</v>
      </c>
      <c r="F133" s="57">
        <v>100</v>
      </c>
      <c r="G133" s="57">
        <v>7.6</v>
      </c>
      <c r="H133" s="57">
        <v>0.8</v>
      </c>
      <c r="I133" s="57">
        <v>49.2</v>
      </c>
      <c r="J133" s="57">
        <v>234.4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57" t="s">
        <v>51</v>
      </c>
      <c r="F135" s="57">
        <v>100</v>
      </c>
      <c r="G135" s="57">
        <v>3.3</v>
      </c>
      <c r="H135" s="57">
        <v>2.4</v>
      </c>
      <c r="I135" s="57">
        <v>8.9</v>
      </c>
      <c r="J135" s="57">
        <v>70.599999999999994</v>
      </c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885</v>
      </c>
      <c r="G137" s="19">
        <f t="shared" ref="G137:J137" si="58">SUM(G128:G136)</f>
        <v>45.1</v>
      </c>
      <c r="H137" s="19">
        <f t="shared" si="58"/>
        <v>28.8</v>
      </c>
      <c r="I137" s="19">
        <f t="shared" si="58"/>
        <v>125.60000000000001</v>
      </c>
      <c r="J137" s="19">
        <f t="shared" si="58"/>
        <v>941.80000000000007</v>
      </c>
      <c r="K137" s="25"/>
      <c r="L137" s="19">
        <f t="shared" ref="L137" si="59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885</v>
      </c>
      <c r="G138" s="32">
        <f t="shared" ref="G138" si="60">G127+G137</f>
        <v>45.1</v>
      </c>
      <c r="H138" s="32">
        <f t="shared" ref="H138" si="61">H127+H137</f>
        <v>28.8</v>
      </c>
      <c r="I138" s="32">
        <f t="shared" ref="I138" si="62">I127+I137</f>
        <v>125.60000000000001</v>
      </c>
      <c r="J138" s="32">
        <f t="shared" ref="J138:L138" si="63">J127+J137</f>
        <v>941.80000000000007</v>
      </c>
      <c r="K138" s="32"/>
      <c r="L138" s="32">
        <f t="shared" si="63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4">SUM(G139:G145)</f>
        <v>0</v>
      </c>
      <c r="H146" s="19">
        <f t="shared" si="64"/>
        <v>0</v>
      </c>
      <c r="I146" s="19">
        <f t="shared" si="64"/>
        <v>0</v>
      </c>
      <c r="J146" s="19">
        <f t="shared" si="64"/>
        <v>0</v>
      </c>
      <c r="K146" s="25"/>
      <c r="L146" s="19">
        <f t="shared" ref="L146" si="65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7" t="s">
        <v>74</v>
      </c>
      <c r="F147" s="57">
        <v>60</v>
      </c>
      <c r="G147" s="57">
        <v>1</v>
      </c>
      <c r="H147" s="57">
        <v>6.1</v>
      </c>
      <c r="I147" s="57">
        <v>5.8</v>
      </c>
      <c r="J147" s="57">
        <v>81.5</v>
      </c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57" t="s">
        <v>75</v>
      </c>
      <c r="F148" s="57">
        <v>200</v>
      </c>
      <c r="G148" s="57">
        <v>4.8</v>
      </c>
      <c r="H148" s="57">
        <v>5.8</v>
      </c>
      <c r="I148" s="57">
        <v>13.6</v>
      </c>
      <c r="J148" s="57">
        <v>125.5</v>
      </c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57" t="s">
        <v>76</v>
      </c>
      <c r="F149" s="57">
        <v>200</v>
      </c>
      <c r="G149" s="57">
        <v>27.2</v>
      </c>
      <c r="H149" s="57">
        <v>8.1</v>
      </c>
      <c r="I149" s="57">
        <v>33.200000000000003</v>
      </c>
      <c r="J149" s="57">
        <v>314.60000000000002</v>
      </c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57" t="s">
        <v>77</v>
      </c>
      <c r="F151" s="57">
        <v>200</v>
      </c>
      <c r="G151" s="57">
        <v>0.5</v>
      </c>
      <c r="H151" s="57">
        <v>0</v>
      </c>
      <c r="I151" s="57">
        <v>19.8</v>
      </c>
      <c r="J151" s="57">
        <v>81</v>
      </c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57" t="s">
        <v>45</v>
      </c>
      <c r="F152" s="57">
        <v>100</v>
      </c>
      <c r="G152" s="57">
        <v>7.6</v>
      </c>
      <c r="H152" s="57">
        <v>0.8</v>
      </c>
      <c r="I152" s="57">
        <v>49.2</v>
      </c>
      <c r="J152" s="57">
        <v>234.4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66">SUM(G147:G155)</f>
        <v>41.1</v>
      </c>
      <c r="H156" s="19">
        <f t="shared" si="66"/>
        <v>20.8</v>
      </c>
      <c r="I156" s="19">
        <f t="shared" si="66"/>
        <v>121.60000000000001</v>
      </c>
      <c r="J156" s="19">
        <f t="shared" si="66"/>
        <v>837</v>
      </c>
      <c r="K156" s="25"/>
      <c r="L156" s="19">
        <f t="shared" ref="L156" si="67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760</v>
      </c>
      <c r="G157" s="32">
        <f t="shared" ref="G157" si="68">G146+G156</f>
        <v>41.1</v>
      </c>
      <c r="H157" s="32">
        <f t="shared" ref="H157" si="69">H146+H156</f>
        <v>20.8</v>
      </c>
      <c r="I157" s="32">
        <f t="shared" ref="I157" si="70">I146+I156</f>
        <v>121.60000000000001</v>
      </c>
      <c r="J157" s="32">
        <f t="shared" ref="J157:L157" si="71">J146+J156</f>
        <v>837</v>
      </c>
      <c r="K157" s="32"/>
      <c r="L157" s="32">
        <f t="shared" si="71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2">SUM(G158:G164)</f>
        <v>0</v>
      </c>
      <c r="H165" s="19">
        <f t="shared" si="72"/>
        <v>0</v>
      </c>
      <c r="I165" s="19">
        <f t="shared" si="72"/>
        <v>0</v>
      </c>
      <c r="J165" s="19">
        <f t="shared" si="72"/>
        <v>0</v>
      </c>
      <c r="K165" s="25"/>
      <c r="L165" s="19">
        <f t="shared" ref="L165" si="73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57" t="s">
        <v>78</v>
      </c>
      <c r="F167" s="57">
        <v>200</v>
      </c>
      <c r="G167" s="57">
        <v>5</v>
      </c>
      <c r="H167" s="57">
        <v>5.8</v>
      </c>
      <c r="I167" s="57">
        <v>11.3</v>
      </c>
      <c r="J167" s="57">
        <v>116.9</v>
      </c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57" t="s">
        <v>79</v>
      </c>
      <c r="F168" s="57">
        <v>60</v>
      </c>
      <c r="G168" s="57">
        <v>8.6999999999999993</v>
      </c>
      <c r="H168" s="57">
        <v>8.8000000000000007</v>
      </c>
      <c r="I168" s="57">
        <v>4.9000000000000004</v>
      </c>
      <c r="J168" s="57">
        <v>133.1</v>
      </c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57" t="s">
        <v>80</v>
      </c>
      <c r="F169" s="57">
        <v>150</v>
      </c>
      <c r="G169" s="57">
        <v>3.6</v>
      </c>
      <c r="H169" s="57">
        <v>4.5</v>
      </c>
      <c r="I169" s="57">
        <v>14.6</v>
      </c>
      <c r="J169" s="57">
        <v>113.5</v>
      </c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57" t="s">
        <v>81</v>
      </c>
      <c r="F170" s="57">
        <v>200</v>
      </c>
      <c r="G170" s="57">
        <v>0.2</v>
      </c>
      <c r="H170" s="57">
        <v>0</v>
      </c>
      <c r="I170" s="57">
        <v>8</v>
      </c>
      <c r="J170" s="57">
        <v>33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57" t="s">
        <v>45</v>
      </c>
      <c r="F171" s="57">
        <v>100</v>
      </c>
      <c r="G171" s="57">
        <v>7.6</v>
      </c>
      <c r="H171" s="57">
        <v>0.8</v>
      </c>
      <c r="I171" s="57">
        <v>49.2</v>
      </c>
      <c r="J171" s="57">
        <v>234.4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74">SUM(G166:G174)</f>
        <v>25.1</v>
      </c>
      <c r="H175" s="19">
        <f t="shared" si="74"/>
        <v>19.900000000000002</v>
      </c>
      <c r="I175" s="19">
        <f t="shared" si="74"/>
        <v>88</v>
      </c>
      <c r="J175" s="19">
        <f t="shared" si="74"/>
        <v>630.9</v>
      </c>
      <c r="K175" s="25"/>
      <c r="L175" s="19">
        <f t="shared" ref="L175" si="75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710</v>
      </c>
      <c r="G176" s="32">
        <f t="shared" ref="G176" si="76">G165+G175</f>
        <v>25.1</v>
      </c>
      <c r="H176" s="32">
        <f t="shared" ref="H176" si="77">H165+H175</f>
        <v>19.900000000000002</v>
      </c>
      <c r="I176" s="32">
        <f t="shared" ref="I176" si="78">I165+I175</f>
        <v>88</v>
      </c>
      <c r="J176" s="32">
        <f t="shared" ref="J176:L176" si="79">J165+J175</f>
        <v>630.9</v>
      </c>
      <c r="K176" s="32"/>
      <c r="L176" s="32">
        <f t="shared" si="79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0">SUM(G177:G183)</f>
        <v>0</v>
      </c>
      <c r="H184" s="19">
        <f t="shared" si="80"/>
        <v>0</v>
      </c>
      <c r="I184" s="19">
        <f t="shared" si="80"/>
        <v>0</v>
      </c>
      <c r="J184" s="19">
        <f t="shared" si="80"/>
        <v>0</v>
      </c>
      <c r="K184" s="25"/>
      <c r="L184" s="19">
        <f t="shared" ref="L184" si="81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57" t="s">
        <v>82</v>
      </c>
      <c r="F186" s="57">
        <v>200</v>
      </c>
      <c r="G186" s="57">
        <v>3.1</v>
      </c>
      <c r="H186" s="57">
        <v>5.0999999999999996</v>
      </c>
      <c r="I186" s="57">
        <v>12.3</v>
      </c>
      <c r="J186" s="57">
        <v>107.5</v>
      </c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57" t="s">
        <v>84</v>
      </c>
      <c r="F187" s="57">
        <v>75</v>
      </c>
      <c r="G187" s="57">
        <v>13.7</v>
      </c>
      <c r="H187" s="57">
        <v>13</v>
      </c>
      <c r="I187" s="57">
        <v>12.3</v>
      </c>
      <c r="J187" s="57">
        <v>221.4</v>
      </c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57" t="s">
        <v>83</v>
      </c>
      <c r="F188" s="57">
        <v>150</v>
      </c>
      <c r="G188" s="57">
        <v>8.1999999999999993</v>
      </c>
      <c r="H188" s="57">
        <v>6.3</v>
      </c>
      <c r="I188" s="57">
        <v>35.9</v>
      </c>
      <c r="J188" s="57">
        <v>233.7</v>
      </c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57" t="s">
        <v>73</v>
      </c>
      <c r="F189" s="57">
        <v>200</v>
      </c>
      <c r="G189" s="57">
        <v>0.2</v>
      </c>
      <c r="H189" s="57">
        <v>0.1</v>
      </c>
      <c r="I189" s="57">
        <v>6.6</v>
      </c>
      <c r="J189" s="57">
        <v>27.9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57" t="s">
        <v>45</v>
      </c>
      <c r="F190" s="57">
        <v>100</v>
      </c>
      <c r="G190" s="57">
        <v>7.6</v>
      </c>
      <c r="H190" s="57">
        <v>0.8</v>
      </c>
      <c r="I190" s="57">
        <v>49.2</v>
      </c>
      <c r="J190" s="57">
        <v>234.4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725</v>
      </c>
      <c r="G194" s="19">
        <f t="shared" ref="G194:J194" si="82">SUM(G185:G193)</f>
        <v>32.799999999999997</v>
      </c>
      <c r="H194" s="19">
        <f t="shared" si="82"/>
        <v>25.300000000000004</v>
      </c>
      <c r="I194" s="19">
        <f t="shared" si="82"/>
        <v>116.3</v>
      </c>
      <c r="J194" s="19">
        <f t="shared" si="82"/>
        <v>824.89999999999986</v>
      </c>
      <c r="K194" s="25"/>
      <c r="L194" s="19">
        <f t="shared" ref="L194" si="83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725</v>
      </c>
      <c r="G195" s="32">
        <f t="shared" ref="G195" si="84">G184+G194</f>
        <v>32.799999999999997</v>
      </c>
      <c r="H195" s="32">
        <f t="shared" ref="H195" si="85">H184+H194</f>
        <v>25.300000000000004</v>
      </c>
      <c r="I195" s="32">
        <f t="shared" ref="I195" si="86">I184+I194</f>
        <v>116.3</v>
      </c>
      <c r="J195" s="32">
        <f t="shared" ref="J195:L195" si="87">J184+J194</f>
        <v>824.89999999999986</v>
      </c>
      <c r="K195" s="32"/>
      <c r="L195" s="32">
        <f t="shared" si="87"/>
        <v>0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1022.5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49.800000000000004</v>
      </c>
      <c r="H196" s="34">
        <f t="shared" si="88"/>
        <v>28.45</v>
      </c>
      <c r="I196" s="34">
        <f t="shared" si="88"/>
        <v>144.91999999999999</v>
      </c>
      <c r="J196" s="34">
        <f t="shared" si="88"/>
        <v>1034.73</v>
      </c>
      <c r="K196" s="34"/>
      <c r="L196" s="34" t="e">
        <f t="shared" ref="L196" si="89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2022-05-16T14:23:56Z</dcterms:created>
  <dcterms:modified xsi:type="dcterms:W3CDTF">2025-01-10T15:35:44Z</dcterms:modified>
</cp:coreProperties>
</file>